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18\Presupuestos\"/>
    </mc:Choice>
  </mc:AlternateContent>
  <bookViews>
    <workbookView xWindow="0" yWindow="0" windowWidth="13605" windowHeight="757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26" i="64" l="1"/>
  <c r="D15" i="63" l="1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A3" i="65"/>
  <c r="A1" i="65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E60" i="59"/>
  <c r="C60" i="59"/>
  <c r="D60" i="59"/>
</calcChain>
</file>

<file path=xl/sharedStrings.xml><?xml version="1.0" encoding="utf-8"?>
<sst xmlns="http://schemas.openxmlformats.org/spreadsheetml/2006/main" count="870" uniqueCount="630">
  <si>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</si>
  <si>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</si>
  <si>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</si>
  <si>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</si>
  <si>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</si>
  <si>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</si>
  <si>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</si>
  <si>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</si>
  <si>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</si>
  <si>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</si>
  <si>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</si>
  <si>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</si>
  <si>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</si>
  <si>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</si>
  <si>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</si>
  <si>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</si>
  <si>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</si>
  <si>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</si>
  <si>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</si>
  <si>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</si>
  <si>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</si>
  <si>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</si>
  <si>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</si>
  <si>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</si>
  <si>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</si>
  <si>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</si>
  <si>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</si>
  <si>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</si>
  <si>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</si>
  <si>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</si>
  <si>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</si>
  <si>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</si>
  <si>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</si>
  <si>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</si>
  <si>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</si>
  <si>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</si>
  <si>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</si>
  <si>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</si>
  <si>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</si>
  <si>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</si>
  <si>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</si>
  <si>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</si>
  <si>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</si>
  <si>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</si>
  <si>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</si>
  <si>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</si>
  <si>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</si>
  <si>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</si>
  <si>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</si>
  <si>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</si>
  <si>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</si>
  <si>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</si>
  <si>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</si>
  <si>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</si>
  <si>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</si>
  <si>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</si>
  <si>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</si>
  <si>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</si>
  <si>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</si>
  <si>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</si>
  <si>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</si>
  <si>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</si>
  <si>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</si>
  <si>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</si>
  <si>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</si>
  <si>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</si>
  <si>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</si>
  <si>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</si>
  <si>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</si>
  <si>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</si>
  <si>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</si>
  <si>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</si>
  <si>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</si>
  <si>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</si>
  <si>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</si>
  <si>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</si>
  <si>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</si>
  <si>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</si>
  <si>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</si>
  <si>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</si>
  <si>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</si>
  <si>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</si>
  <si>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</si>
  <si>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</si>
  <si>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</si>
  <si>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</si>
  <si>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</si>
  <si>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</si>
  <si>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</si>
  <si>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</si>
  <si>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</si>
  <si>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</si>
  <si>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</si>
  <si>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</si>
  <si>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</si>
  <si>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</si>
  <si>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</si>
  <si>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</si>
  <si>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</si>
  <si>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</si>
  <si>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</si>
  <si>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</si>
  <si>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</si>
  <si>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</si>
  <si>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</si>
  <si>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</si>
  <si>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</si>
  <si>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</si>
  <si>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</si>
  <si>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</si>
  <si>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</si>
  <si>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</si>
  <si>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</si>
  <si>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</si>
  <si>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</si>
  <si>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</si>
  <si>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</si>
  <si>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</si>
  <si>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</si>
  <si>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</si>
  <si>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</si>
  <si>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</si>
  <si>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</si>
  <si>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</si>
  <si>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</si>
  <si>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</si>
  <si>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</si>
  <si>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</si>
  <si>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</si>
  <si>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</si>
  <si>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</si>
  <si>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</si>
  <si>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</si>
  <si>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</si>
  <si>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</si>
  <si>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</si>
  <si>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</si>
  <si>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</si>
  <si>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</si>
  <si>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</si>
  <si>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</si>
  <si>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</si>
  <si>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</si>
  <si>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</si>
  <si>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</si>
  <si>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</si>
  <si>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</si>
  <si>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</si>
  <si>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</si>
  <si>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</si>
  <si>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</si>
  <si>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</si>
  <si>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</si>
  <si>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</si>
  <si>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</si>
  <si>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</si>
  <si>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</si>
  <si>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</si>
  <si>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</si>
  <si>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</si>
  <si>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</si>
  <si>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</si>
  <si>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</si>
  <si>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</si>
  <si>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</si>
  <si>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</si>
  <si>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</si>
  <si>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</si>
  <si>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</si>
  <si>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</si>
  <si>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</si>
  <si>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</si>
  <si>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</si>
  <si>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</si>
  <si>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</si>
  <si>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</si>
  <si>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</si>
  <si>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</si>
  <si>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</si>
  <si>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</si>
  <si>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</si>
  <si>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</si>
  <si>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</si>
  <si>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</si>
  <si>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</si>
  <si>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</si>
  <si>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</si>
  <si>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</si>
  <si>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</si>
  <si>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</si>
  <si>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</si>
  <si>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</si>
  <si>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</si>
  <si>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</si>
  <si>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</si>
  <si>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</si>
  <si>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</si>
  <si>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</si>
  <si>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</si>
  <si>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</si>
  <si>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</si>
  <si>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</si>
  <si>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</si>
  <si>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</si>
  <si>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</si>
  <si>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</si>
  <si>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</si>
  <si>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</si>
  <si>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</si>
  <si>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</si>
  <si>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</si>
  <si>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</si>
  <si>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</si>
  <si>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</si>
  <si>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</si>
  <si>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</si>
  <si>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</si>
  <si>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</si>
  <si>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</si>
  <si>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</si>
  <si>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</si>
  <si>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</si>
  <si>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</si>
  <si>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</si>
  <si>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</si>
  <si>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</si>
  <si>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</si>
  <si>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</si>
  <si>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</si>
  <si>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</si>
  <si>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</si>
  <si>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</si>
  <si>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</si>
  <si>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</si>
  <si>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</si>
  <si>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</si>
  <si>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</si>
  <si>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</si>
  <si>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</si>
  <si>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</si>
  <si>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</si>
  <si>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</si>
  <si>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</si>
  <si>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</si>
  <si>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</si>
  <si>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</si>
  <si>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</si>
  <si>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</si>
  <si>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</si>
  <si>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</si>
  <si>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</si>
  <si>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</si>
  <si>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</si>
  <si>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</si>
  <si>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</si>
  <si>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</si>
  <si>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</si>
  <si>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</si>
  <si>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</si>
  <si>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</si>
  <si>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</si>
  <si>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</si>
  <si>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</si>
  <si>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</si>
  <si>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</si>
  <si>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</si>
  <si>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</si>
  <si>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</si>
  <si>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</si>
  <si>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</si>
  <si>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</si>
  <si>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</si>
  <si>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</si>
  <si>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</si>
  <si>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</si>
  <si>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</si>
  <si>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</si>
  <si>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</si>
  <si>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</si>
  <si>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</si>
  <si>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</si>
  <si>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</si>
  <si>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</si>
  <si>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</si>
  <si>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</si>
  <si>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</si>
  <si>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</si>
  <si>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</si>
  <si>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</si>
  <si>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</si>
  <si>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</si>
  <si>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</si>
  <si>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</si>
  <si>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</si>
  <si>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</si>
  <si>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</si>
  <si>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</si>
  <si>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</si>
  <si>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</si>
  <si>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</si>
  <si>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</si>
  <si>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</si>
  <si>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</si>
  <si>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</si>
  <si>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</si>
  <si>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</si>
  <si>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</si>
  <si>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</si>
  <si>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</si>
  <si>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</si>
  <si>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</si>
  <si>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</si>
  <si>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</si>
  <si>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</si>
  <si>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</si>
  <si>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</si>
  <si>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</si>
  <si>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</si>
  <si>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</si>
  <si>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</si>
  <si>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</si>
  <si>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</si>
  <si>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</si>
  <si>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</si>
  <si>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</si>
  <si>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</si>
  <si>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</si>
  <si>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</si>
  <si>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</si>
  <si>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</si>
  <si>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</si>
  <si>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</si>
  <si>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</si>
  <si>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</si>
  <si>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</si>
  <si>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</si>
  <si>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</si>
  <si>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</si>
  <si>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</si>
  <si>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</si>
  <si>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</si>
  <si>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</si>
  <si>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</si>
  <si>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</si>
  <si>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</si>
  <si>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</si>
  <si>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</si>
  <si>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</si>
  <si>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</si>
  <si>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</si>
  <si>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</si>
  <si>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</si>
  <si>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</si>
  <si>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</si>
  <si>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</si>
  <si>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</si>
  <si>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</si>
  <si>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</si>
  <si>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</si>
  <si>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</si>
  <si>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</si>
  <si>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</si>
  <si>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</si>
  <si>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</si>
  <si>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</si>
  <si>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</si>
  <si>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</si>
  <si>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</si>
  <si>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</si>
  <si>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</si>
  <si>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</si>
  <si>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</si>
  <si>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</si>
  <si>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</si>
  <si>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</si>
  <si>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</si>
  <si>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</si>
  <si>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</si>
  <si>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</si>
  <si>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</si>
  <si>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</si>
  <si>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</si>
  <si>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</si>
  <si>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</si>
  <si>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</si>
  <si>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</si>
  <si>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</si>
  <si>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</si>
  <si>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</si>
  <si>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</si>
  <si>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</si>
  <si>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</si>
  <si>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</si>
  <si>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</si>
  <si>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</si>
  <si>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</si>
  <si>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</si>
  <si>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</si>
  <si>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</si>
  <si>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</si>
  <si>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</si>
  <si>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</si>
  <si>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</si>
  <si>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</si>
  <si>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</si>
  <si>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</si>
  <si>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</si>
  <si>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</si>
  <si>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</si>
  <si>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</si>
  <si>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</si>
  <si>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</si>
  <si>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</si>
  <si>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</si>
  <si>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</si>
  <si>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</si>
  <si>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</si>
  <si>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</si>
  <si>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</si>
  <si>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</si>
  <si>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</si>
  <si>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</si>
  <si>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</si>
  <si>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</si>
  <si>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</si>
  <si>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</si>
  <si>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</si>
  <si>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</si>
  <si>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</si>
  <si>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</si>
  <si>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</si>
  <si>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</si>
  <si>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</si>
  <si>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</si>
  <si>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</si>
  <si>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</si>
  <si>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</si>
  <si>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</si>
  <si>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</si>
  <si>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</si>
  <si>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</si>
  <si>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</si>
  <si>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</si>
  <si>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</si>
  <si>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</si>
  <si>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</si>
  <si>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</si>
  <si>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</si>
  <si>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</si>
  <si>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</si>
  <si>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</si>
  <si>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</si>
  <si>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</si>
  <si>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</si>
  <si>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</si>
  <si>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</si>
  <si>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</si>
  <si>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</si>
  <si>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</si>
  <si>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</si>
  <si>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</si>
  <si>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</si>
  <si>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</si>
  <si>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</si>
  <si>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</si>
  <si>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</si>
  <si>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</si>
  <si>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</si>
  <si>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</si>
  <si>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</si>
  <si>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</si>
  <si>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</si>
  <si>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</si>
  <si>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</si>
  <si>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</si>
  <si>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</si>
  <si>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</si>
  <si>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</si>
  <si>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</si>
  <si>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</si>
  <si>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</si>
  <si>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</si>
  <si>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</si>
  <si>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</si>
  <si>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</si>
  <si>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</si>
  <si>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</si>
  <si>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</si>
  <si>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</si>
  <si>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</si>
  <si>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</si>
  <si>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</si>
  <si>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</si>
  <si>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</si>
  <si>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</si>
  <si>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</si>
  <si>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</si>
  <si>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</si>
  <si>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</si>
  <si>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</si>
  <si>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</si>
  <si>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</si>
  <si>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</si>
  <si>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</si>
  <si>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</si>
  <si>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</si>
  <si>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</si>
  <si>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</si>
  <si>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</si>
  <si>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</si>
  <si>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</si>
  <si>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</si>
  <si>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</si>
  <si>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</si>
  <si>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</si>
  <si>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</si>
  <si>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</si>
  <si>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</si>
  <si>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</si>
  <si>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</si>
  <si>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</si>
  <si>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</si>
  <si>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</si>
  <si>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</si>
  <si>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</si>
  <si>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</si>
  <si>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</si>
  <si>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</si>
  <si>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</si>
  <si>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</si>
  <si>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</si>
  <si>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</si>
  <si>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</si>
  <si>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</si>
  <si>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</si>
  <si>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</si>
  <si>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</si>
  <si>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</si>
  <si>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</si>
  <si>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</si>
  <si>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</si>
  <si>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</si>
  <si>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</si>
  <si>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</si>
  <si>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</si>
  <si>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</si>
  <si>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</si>
  <si>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</si>
  <si>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</si>
  <si>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</si>
  <si>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</si>
  <si>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</si>
  <si>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</si>
  <si>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</si>
  <si>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</si>
  <si>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</si>
  <si>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</si>
  <si>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</si>
  <si>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</si>
  <si>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</si>
  <si>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</si>
  <si>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</si>
  <si>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</si>
  <si>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</si>
  <si>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</si>
  <si>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</si>
  <si>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</si>
  <si>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</si>
  <si>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</si>
  <si>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</si>
  <si>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</si>
  <si>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</si>
  <si>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</si>
  <si>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</si>
  <si>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</si>
  <si>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</si>
  <si>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</si>
  <si>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</si>
  <si>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</si>
  <si>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</si>
  <si>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</si>
  <si>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</si>
  <si>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</si>
  <si>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</si>
  <si>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</si>
  <si>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</si>
  <si>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</si>
  <si>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</si>
  <si>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</si>
  <si>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</si>
  <si>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</si>
  <si>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</si>
  <si>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</si>
  <si>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</si>
  <si>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</si>
  <si>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</si>
  <si>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</si>
  <si>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</si>
  <si>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</si>
  <si>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</si>
  <si>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</si>
  <si>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</si>
  <si>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</si>
  <si>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</si>
  <si>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</si>
  <si>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</si>
  <si>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</si>
  <si>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</si>
  <si>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</si>
  <si>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</si>
  <si>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</si>
  <si>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</si>
  <si>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</si>
  <si>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</si>
  <si>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</si>
  <si>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</si>
  <si>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</si>
  <si>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</si>
  <si>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</si>
  <si>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</si>
  <si>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</si>
  <si>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</si>
  <si>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</si>
  <si>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</si>
  <si>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</si>
  <si>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</si>
  <si>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</si>
  <si>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</si>
  <si>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JUNTA MUNICIPAL DE AGUA POTABLE Y ALCANTARILLADO DE SAN FELIPE, GTO.</t>
  </si>
  <si>
    <t>Correspondiente 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</si>
</sst>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19" sqref="B19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628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629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selection activeCell="E19" sqref="E19:G25"/>
    </sheetView>
  </sheetViews>
  <sheetFormatPr baseColWidth="10" defaultColWidth="11.42578125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628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629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26674833.550000001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/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10125110.199999999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6" x14ac:dyDescent="0.2">
      <c r="A17" s="110"/>
      <c r="B17" s="111" t="s">
        <v>137</v>
      </c>
      <c r="C17" s="112">
        <v>0</v>
      </c>
      <c r="D17" s="114"/>
    </row>
    <row r="18" spans="1:6" x14ac:dyDescent="0.2">
      <c r="A18" s="110"/>
      <c r="B18" s="111" t="s">
        <v>136</v>
      </c>
      <c r="C18" s="112">
        <v>10125110.199999999</v>
      </c>
      <c r="D18" s="114"/>
    </row>
    <row r="19" spans="1:6" x14ac:dyDescent="0.2">
      <c r="A19" s="115" t="s">
        <v>135</v>
      </c>
      <c r="B19" s="119"/>
      <c r="C19" s="120"/>
      <c r="D19" s="114"/>
    </row>
    <row r="20" spans="1:6" x14ac:dyDescent="0.2">
      <c r="B20" s="121"/>
      <c r="C20" s="122"/>
      <c r="D20" s="118"/>
    </row>
    <row r="21" spans="1:6" x14ac:dyDescent="0.2">
      <c r="A21" s="100" t="s">
        <v>134</v>
      </c>
      <c r="B21" s="100"/>
      <c r="C21" s="123"/>
      <c r="D21" s="102">
        <f>+D6+D8-D15</f>
        <v>16549723.350000001</v>
      </c>
      <c r="F21" s="143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D35" sqref="D35"/>
    </sheetView>
  </sheetViews>
  <sheetFormatPr baseColWidth="10" defaultColWidth="11.42578125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628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629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19922357.829999998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1199942.1099999999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236021.03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963921.08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259898.64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6" x14ac:dyDescent="0.2">
      <c r="A33" s="110"/>
      <c r="B33" s="138" t="s">
        <v>148</v>
      </c>
      <c r="C33" s="120">
        <v>259898.64</v>
      </c>
      <c r="D33" s="137"/>
    </row>
    <row r="34" spans="1:6" x14ac:dyDescent="0.2">
      <c r="A34" s="130"/>
      <c r="B34" s="139"/>
      <c r="C34" s="140"/>
      <c r="D34" s="141"/>
    </row>
    <row r="35" spans="1:6" x14ac:dyDescent="0.2">
      <c r="A35" s="127" t="s">
        <v>147</v>
      </c>
      <c r="B35" s="127"/>
      <c r="C35" s="128"/>
      <c r="D35" s="129">
        <f>+D5-D7+D26</f>
        <v>18982314.359999999</v>
      </c>
      <c r="E35" s="143"/>
      <c r="F35" s="143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tr">
        <f>'Notas a los Edos Financieros'!A1</f>
        <v>JUNTA MUNICIPAL DE AGUA POTABLE Y ALCANTARILLADO DE SAN FELIPE, GTO.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tr">
        <f>'Notas a los Edos Financieros'!A3</f>
        <v>Correspondiente del 1 de Enero al 30 de Junio del 2018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/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1038119.89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4160.47</v>
      </c>
      <c r="D15" s="80">
        <v>5044.92</v>
      </c>
      <c r="E15" s="80">
        <v>11227663.57</v>
      </c>
      <c r="F15" s="80">
        <v>10981339.619999999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11610393.699999999</v>
      </c>
      <c r="D16" s="80">
        <v>11577206.939999999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43385.09</v>
      </c>
      <c r="D20" s="80">
        <v>43385.09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25000</v>
      </c>
      <c r="D21" s="80">
        <v>25000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24583644.600000001</v>
      </c>
      <c r="D52" s="80">
        <f t="shared" ref="D52:E52" si="0">SUM(D53:D59)</f>
        <v>0</v>
      </c>
      <c r="E52" s="80">
        <f t="shared" si="0"/>
        <v>-1439.21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2602148.98</v>
      </c>
      <c r="D55" s="80">
        <v>0</v>
      </c>
      <c r="E55" s="80">
        <v>-1439.21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21981495.620000001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1463037.07</v>
      </c>
      <c r="D61" s="80">
        <v>0</v>
      </c>
      <c r="E61" s="80">
        <v>-488862.27</v>
      </c>
    </row>
    <row r="62" spans="1:9" x14ac:dyDescent="0.2">
      <c r="A62" s="78">
        <v>1242</v>
      </c>
      <c r="B62" s="76" t="s">
        <v>338</v>
      </c>
      <c r="C62" s="80">
        <v>17474.14</v>
      </c>
      <c r="D62" s="80">
        <v>0</v>
      </c>
      <c r="E62" s="80">
        <v>-2823.13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1043327.91</v>
      </c>
      <c r="D64" s="80">
        <v>0</v>
      </c>
      <c r="E64" s="80">
        <v>-228795.04</v>
      </c>
    </row>
    <row r="65" spans="1:9" x14ac:dyDescent="0.2">
      <c r="A65" s="78">
        <v>1245</v>
      </c>
      <c r="B65" s="76" t="s">
        <v>341</v>
      </c>
      <c r="C65" s="80">
        <v>94451.72</v>
      </c>
      <c r="D65" s="80">
        <v>0</v>
      </c>
      <c r="E65" s="80">
        <v>-2715.51</v>
      </c>
    </row>
    <row r="66" spans="1:9" x14ac:dyDescent="0.2">
      <c r="A66" s="78">
        <v>1246</v>
      </c>
      <c r="B66" s="76" t="s">
        <v>342</v>
      </c>
      <c r="C66" s="80">
        <v>1692139.75</v>
      </c>
      <c r="D66" s="80">
        <v>0</v>
      </c>
      <c r="E66" s="80">
        <v>-318905.23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346662.24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346662.24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3460133.15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7535.22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190.44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-0.01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3452228.26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179.24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11.42578125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15998535.729999999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15490833.869999999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15490833.869999999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289512.53000000003</v>
      </c>
    </row>
    <row r="33" spans="1:3" x14ac:dyDescent="0.2">
      <c r="A33" s="78">
        <v>4151</v>
      </c>
      <c r="B33" s="76" t="s">
        <v>430</v>
      </c>
      <c r="C33" s="80">
        <v>289512.53000000003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218189.33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20472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197717.33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551187.62</v>
      </c>
    </row>
    <row r="56" spans="1:3" x14ac:dyDescent="0.2">
      <c r="A56" s="78">
        <v>4210</v>
      </c>
      <c r="B56" s="76" t="s">
        <v>453</v>
      </c>
      <c r="C56" s="80">
        <f>SUM(C57:C59)</f>
        <v>551187.62</v>
      </c>
    </row>
    <row r="57" spans="1:3" x14ac:dyDescent="0.2">
      <c r="A57" s="78">
        <v>4211</v>
      </c>
      <c r="B57" s="76" t="s">
        <v>454</v>
      </c>
      <c r="C57" s="80">
        <v>338258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212929.62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18982314.359999999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9982314.3599999994</v>
      </c>
      <c r="D97" s="83">
        <f>C97/$C$96</f>
        <v>0.52587446244357738</v>
      </c>
    </row>
    <row r="98" spans="1:4" x14ac:dyDescent="0.2">
      <c r="A98" s="78">
        <v>5110</v>
      </c>
      <c r="B98" s="76" t="s">
        <v>487</v>
      </c>
      <c r="C98" s="80">
        <f>SUM(C99:C104)</f>
        <v>4956830.1800000006</v>
      </c>
      <c r="D98" s="83">
        <f t="shared" ref="D98:D161" si="0">C98/$C$96</f>
        <v>0.26112886374093325</v>
      </c>
    </row>
    <row r="99" spans="1:4" x14ac:dyDescent="0.2">
      <c r="A99" s="78">
        <v>5111</v>
      </c>
      <c r="B99" s="76" t="s">
        <v>488</v>
      </c>
      <c r="C99" s="80">
        <v>3231667.89</v>
      </c>
      <c r="D99" s="83">
        <f t="shared" si="0"/>
        <v>0.1702462528388978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129981.38</v>
      </c>
      <c r="D101" s="83">
        <f t="shared" si="0"/>
        <v>6.8474990738695155E-3</v>
      </c>
    </row>
    <row r="102" spans="1:4" x14ac:dyDescent="0.2">
      <c r="A102" s="78">
        <v>5114</v>
      </c>
      <c r="B102" s="76" t="s">
        <v>491</v>
      </c>
      <c r="C102" s="80">
        <v>749641.05</v>
      </c>
      <c r="D102" s="83">
        <f t="shared" si="0"/>
        <v>3.9491551756179015E-2</v>
      </c>
    </row>
    <row r="103" spans="1:4" x14ac:dyDescent="0.2">
      <c r="A103" s="78">
        <v>5115</v>
      </c>
      <c r="B103" s="76" t="s">
        <v>492</v>
      </c>
      <c r="C103" s="80">
        <v>845539.86</v>
      </c>
      <c r="D103" s="83">
        <f t="shared" si="0"/>
        <v>4.4543560071986926E-2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1078890.82</v>
      </c>
      <c r="D105" s="83">
        <f t="shared" si="0"/>
        <v>5.6836632221909961E-2</v>
      </c>
    </row>
    <row r="106" spans="1:4" x14ac:dyDescent="0.2">
      <c r="A106" s="78">
        <v>5121</v>
      </c>
      <c r="B106" s="76" t="s">
        <v>495</v>
      </c>
      <c r="C106" s="80">
        <v>103597.63</v>
      </c>
      <c r="D106" s="83">
        <f t="shared" si="0"/>
        <v>5.4575868903690419E-3</v>
      </c>
    </row>
    <row r="107" spans="1:4" x14ac:dyDescent="0.2">
      <c r="A107" s="78">
        <v>5122</v>
      </c>
      <c r="B107" s="76" t="s">
        <v>496</v>
      </c>
      <c r="C107" s="80">
        <v>12834.76</v>
      </c>
      <c r="D107" s="83">
        <f t="shared" si="0"/>
        <v>6.761430538230745E-4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682103.14</v>
      </c>
      <c r="D109" s="83">
        <f t="shared" si="0"/>
        <v>3.593361310238042E-2</v>
      </c>
    </row>
    <row r="110" spans="1:4" x14ac:dyDescent="0.2">
      <c r="A110" s="78">
        <v>5125</v>
      </c>
      <c r="B110" s="76" t="s">
        <v>499</v>
      </c>
      <c r="C110" s="80">
        <v>1332.42</v>
      </c>
      <c r="D110" s="83">
        <f t="shared" si="0"/>
        <v>7.0192705416769846E-5</v>
      </c>
    </row>
    <row r="111" spans="1:4" x14ac:dyDescent="0.2">
      <c r="A111" s="78">
        <v>5126</v>
      </c>
      <c r="B111" s="76" t="s">
        <v>500</v>
      </c>
      <c r="C111" s="80">
        <v>203842.8</v>
      </c>
      <c r="D111" s="83">
        <f t="shared" si="0"/>
        <v>1.0738564125222927E-2</v>
      </c>
    </row>
    <row r="112" spans="1:4" x14ac:dyDescent="0.2">
      <c r="A112" s="78">
        <v>5127</v>
      </c>
      <c r="B112" s="76" t="s">
        <v>501</v>
      </c>
      <c r="C112" s="80">
        <v>2141.0300000000002</v>
      </c>
      <c r="D112" s="83">
        <f t="shared" si="0"/>
        <v>1.1279077774160306E-4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73039.039999999994</v>
      </c>
      <c r="D114" s="83">
        <f t="shared" si="0"/>
        <v>3.8477415669561166E-3</v>
      </c>
    </row>
    <row r="115" spans="1:4" x14ac:dyDescent="0.2">
      <c r="A115" s="78">
        <v>5130</v>
      </c>
      <c r="B115" s="76" t="s">
        <v>504</v>
      </c>
      <c r="C115" s="80">
        <f>SUM(C116:C124)</f>
        <v>3946593.3599999994</v>
      </c>
      <c r="D115" s="83">
        <f t="shared" si="0"/>
        <v>0.2079089664807342</v>
      </c>
    </row>
    <row r="116" spans="1:4" x14ac:dyDescent="0.2">
      <c r="A116" s="78">
        <v>5131</v>
      </c>
      <c r="B116" s="76" t="s">
        <v>505</v>
      </c>
      <c r="C116" s="80">
        <v>2410006.71</v>
      </c>
      <c r="D116" s="83">
        <f t="shared" si="0"/>
        <v>0.12696063632148172</v>
      </c>
    </row>
    <row r="117" spans="1:4" x14ac:dyDescent="0.2">
      <c r="A117" s="78">
        <v>5132</v>
      </c>
      <c r="B117" s="76" t="s">
        <v>506</v>
      </c>
      <c r="C117" s="80">
        <v>700</v>
      </c>
      <c r="D117" s="83">
        <f t="shared" si="0"/>
        <v>3.6876430698832871E-5</v>
      </c>
    </row>
    <row r="118" spans="1:4" x14ac:dyDescent="0.2">
      <c r="A118" s="78">
        <v>5133</v>
      </c>
      <c r="B118" s="76" t="s">
        <v>507</v>
      </c>
      <c r="C118" s="80">
        <v>552624.31999999995</v>
      </c>
      <c r="D118" s="83">
        <f t="shared" si="0"/>
        <v>2.9112589198528053E-2</v>
      </c>
    </row>
    <row r="119" spans="1:4" x14ac:dyDescent="0.2">
      <c r="A119" s="78">
        <v>5134</v>
      </c>
      <c r="B119" s="76" t="s">
        <v>508</v>
      </c>
      <c r="C119" s="80">
        <v>81499.820000000007</v>
      </c>
      <c r="D119" s="83">
        <f t="shared" si="0"/>
        <v>4.2934606631390764E-3</v>
      </c>
    </row>
    <row r="120" spans="1:4" x14ac:dyDescent="0.2">
      <c r="A120" s="78">
        <v>5135</v>
      </c>
      <c r="B120" s="76" t="s">
        <v>509</v>
      </c>
      <c r="C120" s="80">
        <v>93923.8</v>
      </c>
      <c r="D120" s="83">
        <f t="shared" si="0"/>
        <v>4.9479635738157697E-3</v>
      </c>
    </row>
    <row r="121" spans="1:4" x14ac:dyDescent="0.2">
      <c r="A121" s="78">
        <v>5136</v>
      </c>
      <c r="B121" s="76" t="s">
        <v>510</v>
      </c>
      <c r="C121" s="80">
        <v>37388.6</v>
      </c>
      <c r="D121" s="83">
        <f t="shared" si="0"/>
        <v>1.9696544526091181E-3</v>
      </c>
    </row>
    <row r="122" spans="1:4" x14ac:dyDescent="0.2">
      <c r="A122" s="78">
        <v>5137</v>
      </c>
      <c r="B122" s="76" t="s">
        <v>511</v>
      </c>
      <c r="C122" s="80">
        <v>17534.28</v>
      </c>
      <c r="D122" s="83">
        <f t="shared" si="0"/>
        <v>9.2371665896275881E-4</v>
      </c>
    </row>
    <row r="123" spans="1:4" x14ac:dyDescent="0.2">
      <c r="A123" s="78">
        <v>5138</v>
      </c>
      <c r="B123" s="76" t="s">
        <v>512</v>
      </c>
      <c r="C123" s="80">
        <v>500.44</v>
      </c>
      <c r="D123" s="83">
        <f t="shared" si="0"/>
        <v>2.6363487112748458E-5</v>
      </c>
    </row>
    <row r="124" spans="1:4" x14ac:dyDescent="0.2">
      <c r="A124" s="78">
        <v>5139</v>
      </c>
      <c r="B124" s="76" t="s">
        <v>513</v>
      </c>
      <c r="C124" s="80">
        <v>752415.39</v>
      </c>
      <c r="D124" s="83">
        <f t="shared" si="0"/>
        <v>3.9637705694386155E-2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9000000</v>
      </c>
      <c r="D158" s="83">
        <f t="shared" si="0"/>
        <v>0.47412553755642262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9000000</v>
      </c>
      <c r="D165" s="83">
        <f t="shared" si="1"/>
        <v>0.47412553755642262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9000000</v>
      </c>
      <c r="D167" s="83">
        <f t="shared" si="1"/>
        <v>0.47412553755642262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/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2469632.65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-2432591.0099999998</v>
      </c>
    </row>
    <row r="15" spans="1:5" x14ac:dyDescent="0.2">
      <c r="A15" s="90">
        <v>3220</v>
      </c>
      <c r="B15" s="86" t="s">
        <v>599</v>
      </c>
      <c r="C15" s="91">
        <v>49297417.259999998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/>
  </sheetViews>
  <sheetFormatPr baseColWidth="10" defaultColWidth="11.42578125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11956414.85</v>
      </c>
      <c r="D10" s="91">
        <v>15097524.699999999</v>
      </c>
    </row>
    <row r="11" spans="1:5" x14ac:dyDescent="0.2">
      <c r="A11" s="90">
        <v>1114</v>
      </c>
      <c r="B11" s="86" t="s">
        <v>294</v>
      </c>
      <c r="C11" s="91">
        <v>1038119.89</v>
      </c>
      <c r="D11" s="91">
        <v>1025385.5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12994534.74</v>
      </c>
      <c r="D15" s="91">
        <f>SUM(D8:D14)</f>
        <v>16122910.199999999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24583644.600000001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2602148.98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21981495.620000001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4310430.59</v>
      </c>
    </row>
    <row r="29" spans="1:5" x14ac:dyDescent="0.2">
      <c r="A29" s="90">
        <v>1241</v>
      </c>
      <c r="B29" s="86" t="s">
        <v>337</v>
      </c>
      <c r="C29" s="91">
        <v>1463037.07</v>
      </c>
    </row>
    <row r="30" spans="1:5" x14ac:dyDescent="0.2">
      <c r="A30" s="90">
        <v>1242</v>
      </c>
      <c r="B30" s="86" t="s">
        <v>338</v>
      </c>
      <c r="C30" s="91">
        <v>17474.14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1043327.91</v>
      </c>
    </row>
    <row r="33" spans="1:5" x14ac:dyDescent="0.2">
      <c r="A33" s="90">
        <v>1245</v>
      </c>
      <c r="B33" s="86" t="s">
        <v>341</v>
      </c>
      <c r="C33" s="91">
        <v>94451.72</v>
      </c>
    </row>
    <row r="34" spans="1:5" x14ac:dyDescent="0.2">
      <c r="A34" s="90">
        <v>1246</v>
      </c>
      <c r="B34" s="86" t="s">
        <v>342</v>
      </c>
      <c r="C34" s="91">
        <v>1692139.75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346662.24</v>
      </c>
    </row>
    <row r="38" spans="1:5" x14ac:dyDescent="0.2">
      <c r="A38" s="90">
        <v>1251</v>
      </c>
      <c r="B38" s="86" t="s">
        <v>347</v>
      </c>
      <c r="C38" s="91">
        <v>346662.24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11.42578125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2018-03-08T17:54:20Z</cp:lastPrinted>
  <dcterms:created xsi:type="dcterms:W3CDTF">2012-12-11T20:36:24Z</dcterms:created>
  <dcterms:modified xsi:type="dcterms:W3CDTF">2018-07-25T20:41:17Z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